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115" windowHeight="11010"/>
  </bookViews>
  <sheets>
    <sheet name="СРБ на год (ФКР)" sheetId="2" r:id="rId1"/>
  </sheets>
  <calcPr calcId="145621"/>
</workbook>
</file>

<file path=xl/calcChain.xml><?xml version="1.0" encoding="utf-8"?>
<calcChain xmlns="http://schemas.openxmlformats.org/spreadsheetml/2006/main">
  <c r="N38" i="2" l="1"/>
  <c r="O18" i="2" l="1"/>
  <c r="N18" i="2"/>
  <c r="K18" i="2"/>
  <c r="O11" i="2" l="1"/>
  <c r="N11" i="2"/>
  <c r="K11" i="2"/>
  <c r="O36" i="2"/>
  <c r="N36" i="2"/>
  <c r="K25" i="2"/>
  <c r="O25" i="2"/>
  <c r="O34" i="2"/>
  <c r="N34" i="2"/>
  <c r="O28" i="2" l="1"/>
  <c r="N28" i="2"/>
  <c r="K28" i="2"/>
  <c r="O32" i="2" l="1"/>
  <c r="N32" i="2"/>
  <c r="K32" i="2"/>
  <c r="N25" i="2"/>
  <c r="O30" i="2" l="1"/>
  <c r="N30" i="2"/>
  <c r="K30" i="2"/>
  <c r="K34" i="2" l="1"/>
  <c r="O16" i="2"/>
  <c r="N16" i="2"/>
  <c r="K16" i="2"/>
  <c r="K22" i="2" l="1"/>
  <c r="K38" i="2" s="1"/>
  <c r="O22" i="2"/>
  <c r="O38" i="2" s="1"/>
  <c r="N22" i="2"/>
</calcChain>
</file>

<file path=xl/sharedStrings.xml><?xml version="1.0" encoding="utf-8"?>
<sst xmlns="http://schemas.openxmlformats.org/spreadsheetml/2006/main" count="45" uniqueCount="43">
  <si>
    <t xml:space="preserve"> </t>
  </si>
  <si>
    <t/>
  </si>
  <si>
    <t>Массовый спорт</t>
  </si>
  <si>
    <t>ФИЗИЧЕСКАЯ КУЛЬТУРА И СПОРТ</t>
  </si>
  <si>
    <t>Пенсионное обеспечение</t>
  </si>
  <si>
    <t>Культура</t>
  </si>
  <si>
    <t>КУЛЬТУРА, КИНЕМАТОГРАФИЯ</t>
  </si>
  <si>
    <t>Благоустройство</t>
  </si>
  <si>
    <t>Мобилизационная и вневойсковая подготовка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</si>
  <si>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</si>
  <si>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</si>
  <si>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ПР</t>
  </si>
  <si>
    <t>РЗ</t>
  </si>
  <si>
    <t>Наименование показателя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</si>
  <si>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</si>
  <si>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</si>
  <si>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</si>
  <si>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</si>
  <si>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</si>
  <si>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</si>
  <si>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Дорожное хозяйство (дорожные фонды)</t>
  </si>
  <si>
    <t>Другие вопросы в области национальной экономики</t>
  </si>
  <si>
    <t>Условно утвержденные расходы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</si>
  <si>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</si>
  <si>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</si>
  <si>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Молодежная политика</t>
  </si>
  <si>
    <t>Другие общегосударственные вопросы</t>
  </si>
  <si>
    <t>к решению Совета депутатов</t>
  </si>
  <si>
    <t>Сумма              2022год</t>
  </si>
  <si>
    <t>ОБРАЗОВАНИЕ</t>
  </si>
  <si>
    <t>Сумма      2022 год</t>
  </si>
  <si>
    <t xml:space="preserve">Коммунальной хозяйство </t>
  </si>
  <si>
    <t>(тыс. рублей)</t>
  </si>
  <si>
    <t xml:space="preserve">Распределение бюджетных ассигнований бюджета муниципального образования «Рыбкинский сельсовет Новосергиевского района Оренбургской области» по разделам и подразделам классификации расходов районного бюджета на 2021 год и на плановый период 2022 и 2023 годов 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</si>
  <si>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</si>
  <si>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</si>
  <si>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Приложение № 2</t>
  </si>
  <si>
    <t xml:space="preserve">местного бюджета по разделам и подразделам классификации расходов Российской Федерации на 2022 год и плановый период 2023-2024 г. </t>
  </si>
  <si>
    <t>Сумма      2023 год</t>
  </si>
  <si>
    <t>Сумма              2024 год</t>
  </si>
  <si>
    <t>в редакции решения Совета</t>
  </si>
  <si>
    <t xml:space="preserve">от  21.12.2021г.  №15/1р.С. </t>
  </si>
  <si>
    <t>депутатов от 10.11.2022г.№23/1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</si>
</sst>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167" fontId="4" fillId="0" borderId="0" xfId="1" applyNumberFormat="1" applyFont="1" applyFill="1" applyBorder="1" applyAlignment="1" applyProtection="1">
      <protection hidden="1"/>
    </xf>
    <xf numFmtId="166" fontId="4" fillId="0" borderId="0" xfId="1" applyNumberFormat="1" applyFont="1" applyFill="1" applyBorder="1" applyAlignment="1" applyProtection="1">
      <protection hidden="1"/>
    </xf>
    <xf numFmtId="165" fontId="4" fillId="0" borderId="0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9" fontId="2" fillId="2" borderId="3" xfId="1" applyNumberFormat="1" applyFont="1" applyFill="1" applyBorder="1" applyAlignment="1" applyProtection="1">
      <protection hidden="1"/>
    </xf>
    <xf numFmtId="169" fontId="6" fillId="2" borderId="3" xfId="1" applyNumberFormat="1" applyFont="1" applyFill="1" applyBorder="1" applyAlignment="1" applyProtection="1">
      <protection hidden="1"/>
    </xf>
    <xf numFmtId="169" fontId="2" fillId="2" borderId="3" xfId="1" applyNumberFormat="1" applyFont="1" applyFill="1" applyBorder="1" applyAlignment="1" applyProtection="1">
      <alignment vertical="top"/>
      <protection hidden="1"/>
    </xf>
    <xf numFmtId="169" fontId="2" fillId="0" borderId="20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left"/>
      <protection hidden="1"/>
    </xf>
    <xf numFmtId="169" fontId="2" fillId="2" borderId="20" xfId="1" applyNumberFormat="1" applyFont="1" applyFill="1" applyBorder="1" applyAlignment="1" applyProtection="1">
      <protection hidden="1"/>
    </xf>
    <xf numFmtId="169" fontId="6" fillId="2" borderId="20" xfId="1" applyNumberFormat="1" applyFont="1" applyFill="1" applyBorder="1" applyAlignment="1" applyProtection="1">
      <protection hidden="1"/>
    </xf>
    <xf numFmtId="169" fontId="2" fillId="2" borderId="20" xfId="1" applyNumberFormat="1" applyFont="1" applyFill="1" applyBorder="1" applyAlignment="1" applyProtection="1">
      <alignment vertical="top"/>
      <protection hidden="1"/>
    </xf>
    <xf numFmtId="0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9" fillId="2" borderId="3" xfId="1" applyNumberFormat="1" applyFont="1" applyFill="1" applyBorder="1" applyAlignment="1" applyProtection="1">
      <protection hidden="1"/>
    </xf>
    <xf numFmtId="169" fontId="9" fillId="2" borderId="20" xfId="1" applyNumberFormat="1" applyFont="1" applyFill="1" applyBorder="1" applyAlignment="1" applyProtection="1">
      <protection hidden="1"/>
    </xf>
    <xf numFmtId="169" fontId="10" fillId="2" borderId="3" xfId="1" applyNumberFormat="1" applyFont="1" applyFill="1" applyBorder="1" applyAlignment="1" applyProtection="1">
      <protection hidden="1"/>
    </xf>
    <xf numFmtId="169" fontId="10" fillId="2" borderId="20" xfId="1" applyNumberFormat="1" applyFont="1" applyFill="1" applyBorder="1" applyAlignment="1" applyProtection="1">
      <protection hidden="1"/>
    </xf>
    <xf numFmtId="169" fontId="10" fillId="2" borderId="16" xfId="1" applyNumberFormat="1" applyFont="1" applyFill="1" applyBorder="1" applyAlignment="1" applyProtection="1">
      <protection hidden="1"/>
    </xf>
    <xf numFmtId="0" fontId="5" fillId="2" borderId="17" xfId="1" applyNumberFormat="1" applyFont="1" applyFill="1" applyBorder="1" applyAlignment="1" applyProtection="1">
      <protection hidden="1"/>
    </xf>
    <xf numFmtId="0" fontId="5" fillId="2" borderId="8" xfId="1" applyNumberFormat="1" applyFont="1" applyFill="1" applyBorder="1" applyAlignment="1" applyProtection="1">
      <protection hidden="1"/>
    </xf>
    <xf numFmtId="169" fontId="5" fillId="2" borderId="18" xfId="1" applyNumberFormat="1" applyFont="1" applyFill="1" applyBorder="1" applyAlignment="1" applyProtection="1">
      <protection hidden="1"/>
    </xf>
    <xf numFmtId="169" fontId="5" fillId="2" borderId="22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1" fillId="2" borderId="11" xfId="1" applyNumberFormat="1" applyFont="1" applyFill="1" applyBorder="1" applyAlignment="1" applyProtection="1">
      <protection hidden="1"/>
    </xf>
    <xf numFmtId="0" fontId="11" fillId="2" borderId="17" xfId="1" applyNumberFormat="1" applyFont="1" applyFill="1" applyBorder="1" applyAlignment="1" applyProtection="1">
      <protection hidden="1"/>
    </xf>
    <xf numFmtId="0" fontId="11" fillId="0" borderId="0" xfId="1" applyFont="1" applyFill="1"/>
    <xf numFmtId="0" fontId="3" fillId="0" borderId="1" xfId="1" applyNumberFormat="1" applyFont="1" applyFill="1" applyBorder="1" applyAlignment="1" applyProtection="1">
      <protection hidden="1"/>
    </xf>
    <xf numFmtId="0" fontId="10" fillId="0" borderId="0" xfId="1" applyFont="1" applyFill="1"/>
    <xf numFmtId="169" fontId="10" fillId="2" borderId="23" xfId="1" applyNumberFormat="1" applyFont="1" applyFill="1" applyBorder="1" applyAlignment="1" applyProtection="1">
      <protection hidden="1"/>
    </xf>
    <xf numFmtId="167" fontId="10" fillId="2" borderId="14" xfId="1" applyNumberFormat="1" applyFont="1" applyFill="1" applyBorder="1" applyAlignment="1" applyProtection="1">
      <alignment horizontal="center"/>
      <protection hidden="1"/>
    </xf>
    <xf numFmtId="167" fontId="10" fillId="2" borderId="15" xfId="1" applyNumberFormat="1" applyFont="1" applyFill="1" applyBorder="1" applyAlignment="1" applyProtection="1">
      <alignment horizontal="center"/>
      <protection hidden="1"/>
    </xf>
    <xf numFmtId="167" fontId="2" fillId="2" borderId="10" xfId="1" applyNumberFormat="1" applyFont="1" applyFill="1" applyBorder="1" applyAlignment="1" applyProtection="1">
      <alignment horizontal="center" vertical="center"/>
      <protection hidden="1"/>
    </xf>
    <xf numFmtId="167" fontId="2" fillId="2" borderId="9" xfId="1" applyNumberFormat="1" applyFont="1" applyFill="1" applyBorder="1" applyAlignment="1" applyProtection="1">
      <alignment horizontal="center" vertical="center"/>
      <protection hidden="1"/>
    </xf>
    <xf numFmtId="167" fontId="2" fillId="0" borderId="10" xfId="1" applyNumberFormat="1" applyFont="1" applyFill="1" applyBorder="1" applyAlignment="1" applyProtection="1">
      <alignment horizontal="center" vertical="center"/>
      <protection hidden="1"/>
    </xf>
    <xf numFmtId="167" fontId="2" fillId="0" borderId="9" xfId="1" applyNumberFormat="1" applyFont="1" applyFill="1" applyBorder="1" applyAlignment="1" applyProtection="1">
      <alignment horizontal="center" vertical="center"/>
      <protection hidden="1"/>
    </xf>
    <xf numFmtId="167" fontId="10" fillId="2" borderId="10" xfId="1" applyNumberFormat="1" applyFont="1" applyFill="1" applyBorder="1" applyAlignment="1" applyProtection="1">
      <alignment horizontal="center" vertical="center"/>
      <protection hidden="1"/>
    </xf>
    <xf numFmtId="167" fontId="10" fillId="2" borderId="9" xfId="1" applyNumberFormat="1" applyFont="1" applyFill="1" applyBorder="1" applyAlignment="1" applyProtection="1">
      <alignment horizontal="center" vertical="center"/>
      <protection hidden="1"/>
    </xf>
    <xf numFmtId="167" fontId="2" fillId="0" borderId="3" xfId="1" applyNumberFormat="1" applyFont="1" applyFill="1" applyBorder="1" applyAlignment="1" applyProtection="1">
      <alignment horizontal="center" vertical="center"/>
      <protection hidden="1"/>
    </xf>
    <xf numFmtId="167" fontId="6" fillId="2" borderId="10" xfId="1" applyNumberFormat="1" applyFont="1" applyFill="1" applyBorder="1" applyAlignment="1" applyProtection="1">
      <alignment horizontal="center" vertical="center"/>
      <protection hidden="1"/>
    </xf>
    <xf numFmtId="167" fontId="6" fillId="2" borderId="9" xfId="1" applyNumberFormat="1" applyFont="1" applyFill="1" applyBorder="1" applyAlignment="1" applyProtection="1">
      <alignment horizontal="center" vertical="center"/>
      <protection hidden="1"/>
    </xf>
    <xf numFmtId="167" fontId="9" fillId="2" borderId="10" xfId="1" applyNumberFormat="1" applyFont="1" applyFill="1" applyBorder="1" applyAlignment="1" applyProtection="1">
      <alignment horizontal="center" vertical="center"/>
      <protection hidden="1"/>
    </xf>
    <xf numFmtId="167" fontId="9" fillId="2" borderId="9" xfId="1" applyNumberFormat="1" applyFont="1" applyFill="1" applyBorder="1" applyAlignment="1" applyProtection="1">
      <alignment horizontal="center" vertical="center"/>
      <protection hidden="1"/>
    </xf>
    <xf numFmtId="169" fontId="2" fillId="2" borderId="2" xfId="1" applyNumberFormat="1" applyFont="1" applyFill="1" applyBorder="1" applyAlignment="1" applyProtection="1">
      <protection hidden="1"/>
    </xf>
    <xf numFmtId="169" fontId="2" fillId="0" borderId="10" xfId="1" applyNumberFormat="1" applyFont="1" applyFill="1" applyBorder="1" applyAlignment="1" applyProtection="1">
      <protection hidden="1"/>
    </xf>
    <xf numFmtId="167" fontId="2" fillId="2" borderId="10" xfId="1" applyNumberFormat="1" applyFont="1" applyFill="1" applyBorder="1" applyAlignment="1" applyProtection="1">
      <alignment horizontal="center"/>
      <protection hidden="1"/>
    </xf>
    <xf numFmtId="167" fontId="2" fillId="2" borderId="9" xfId="1" applyNumberFormat="1" applyFont="1" applyFill="1" applyBorder="1" applyAlignment="1" applyProtection="1">
      <alignment horizontal="center"/>
      <protection hidden="1"/>
    </xf>
    <xf numFmtId="169" fontId="10" fillId="2" borderId="6" xfId="1" applyNumberFormat="1" applyFont="1" applyFill="1" applyBorder="1" applyAlignment="1" applyProtection="1">
      <protection hidden="1"/>
    </xf>
    <xf numFmtId="168" fontId="2" fillId="2" borderId="5" xfId="1" applyNumberFormat="1" applyFont="1" applyFill="1" applyBorder="1" applyAlignment="1" applyProtection="1">
      <alignment wrapText="1"/>
      <protection hidden="1"/>
    </xf>
    <xf numFmtId="168" fontId="2" fillId="2" borderId="4" xfId="1" applyNumberFormat="1" applyFont="1" applyFill="1" applyBorder="1" applyAlignment="1" applyProtection="1">
      <alignment wrapText="1"/>
      <protection hidden="1"/>
    </xf>
    <xf numFmtId="168" fontId="10" fillId="2" borderId="5" xfId="1" applyNumberFormat="1" applyFont="1" applyFill="1" applyBorder="1" applyAlignment="1" applyProtection="1">
      <alignment wrapText="1"/>
      <protection hidden="1"/>
    </xf>
    <xf numFmtId="168" fontId="10" fillId="2" borderId="4" xfId="1" applyNumberFormat="1" applyFont="1" applyFill="1" applyBorder="1" applyAlignment="1" applyProtection="1">
      <alignment wrapText="1"/>
      <protection hidden="1"/>
    </xf>
    <xf numFmtId="169" fontId="10" fillId="2" borderId="2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alignment horizontal="left" vertical="distributed" wrapText="1"/>
      <protection hidden="1"/>
    </xf>
    <xf numFmtId="168" fontId="2" fillId="0" borderId="9" xfId="1" applyNumberFormat="1" applyFont="1" applyFill="1" applyBorder="1" applyAlignment="1" applyProtection="1">
      <alignment horizontal="left" vertical="distributed" wrapText="1"/>
      <protection hidden="1"/>
    </xf>
    <xf numFmtId="168" fontId="2" fillId="0" borderId="19" xfId="1" applyNumberFormat="1" applyFont="1" applyFill="1" applyBorder="1" applyAlignment="1" applyProtection="1">
      <alignment horizontal="left" vertical="distributed" wrapText="1"/>
      <protection hidden="1"/>
    </xf>
    <xf numFmtId="169" fontId="2" fillId="2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8" fontId="4" fillId="0" borderId="0" xfId="1" applyNumberFormat="1" applyFont="1" applyFill="1" applyBorder="1" applyAlignment="1" applyProtection="1">
      <alignment horizontal="left" wrapText="1"/>
      <protection hidden="1"/>
    </xf>
    <xf numFmtId="168" fontId="2" fillId="2" borderId="4" xfId="1" applyNumberFormat="1" applyFont="1" applyFill="1" applyBorder="1" applyAlignment="1" applyProtection="1">
      <alignment horizontal="left" wrapText="1"/>
      <protection hidden="1"/>
    </xf>
    <xf numFmtId="168" fontId="2" fillId="2" borderId="9" xfId="1" applyNumberFormat="1" applyFont="1" applyFill="1" applyBorder="1" applyAlignment="1" applyProtection="1">
      <alignment horizontal="left" wrapText="1"/>
      <protection hidden="1"/>
    </xf>
    <xf numFmtId="168" fontId="2" fillId="0" borderId="4" xfId="1" applyNumberFormat="1" applyFont="1" applyFill="1" applyBorder="1" applyAlignment="1" applyProtection="1">
      <alignment horizontal="left" vertical="top" wrapText="1"/>
      <protection hidden="1"/>
    </xf>
    <xf numFmtId="168" fontId="2" fillId="0" borderId="9" xfId="1" applyNumberFormat="1" applyFont="1" applyFill="1" applyBorder="1" applyAlignment="1" applyProtection="1">
      <alignment horizontal="left" vertical="top" wrapText="1"/>
      <protection hidden="1"/>
    </xf>
    <xf numFmtId="169" fontId="2" fillId="2" borderId="2" xfId="1" applyNumberFormat="1" applyFont="1" applyFill="1" applyBorder="1" applyAlignment="1" applyProtection="1">
      <alignment vertical="top"/>
      <protection hidden="1"/>
    </xf>
    <xf numFmtId="169" fontId="2" fillId="0" borderId="10" xfId="1" applyNumberFormat="1" applyFont="1" applyFill="1" applyBorder="1" applyAlignment="1" applyProtection="1">
      <protection hidden="1"/>
    </xf>
    <xf numFmtId="0" fontId="8" fillId="0" borderId="0" xfId="0" applyFont="1" applyAlignment="1">
      <alignment horizontal="left"/>
    </xf>
    <xf numFmtId="168" fontId="9" fillId="2" borderId="5" xfId="1" applyNumberFormat="1" applyFont="1" applyFill="1" applyBorder="1" applyAlignment="1" applyProtection="1">
      <alignment wrapText="1"/>
      <protection hidden="1"/>
    </xf>
    <xf numFmtId="168" fontId="9" fillId="2" borderId="4" xfId="1" applyNumberFormat="1" applyFont="1" applyFill="1" applyBorder="1" applyAlignment="1" applyProtection="1">
      <alignment wrapText="1"/>
      <protection hidden="1"/>
    </xf>
    <xf numFmtId="169" fontId="3" fillId="2" borderId="2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alignment vertical="distributed" wrapText="1"/>
      <protection hidden="1"/>
    </xf>
    <xf numFmtId="168" fontId="2" fillId="0" borderId="9" xfId="1" applyNumberFormat="1" applyFont="1" applyFill="1" applyBorder="1" applyAlignment="1" applyProtection="1">
      <alignment vertical="distributed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168" fontId="10" fillId="2" borderId="12" xfId="1" applyNumberFormat="1" applyFont="1" applyFill="1" applyBorder="1" applyAlignment="1" applyProtection="1">
      <alignment wrapText="1"/>
      <protection hidden="1"/>
    </xf>
    <xf numFmtId="168" fontId="10" fillId="2" borderId="1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46"/>
  <sheetViews>
    <sheetView showGridLines="0" tabSelected="1" view="pageLayout" topLeftCell="I9" workbookViewId="0">
      <selection activeCell="O38" sqref="O38"/>
    </sheetView>
  </sheetViews>
  <sheetFormatPr defaultColWidth="9.140625" defaultRowHeight="12.75" x14ac:dyDescent="0.2"/>
  <cols>
    <col min="1" max="1" width="1.42578125" style="8" customWidth="1"/>
    <col min="2" max="2" width="0.85546875" style="8" customWidth="1"/>
    <col min="3" max="3" width="0.7109375" style="8" customWidth="1"/>
    <col min="4" max="4" width="0.5703125" style="8" customWidth="1"/>
    <col min="5" max="6" width="0.7109375" style="8" customWidth="1"/>
    <col min="7" max="7" width="0.5703125" style="8" customWidth="1"/>
    <col min="8" max="8" width="56.28515625" style="8" customWidth="1"/>
    <col min="9" max="9" width="8.140625" style="8" customWidth="1"/>
    <col min="10" max="10" width="8.7109375" style="8" customWidth="1"/>
    <col min="11" max="11" width="11.85546875" style="8" customWidth="1"/>
    <col min="12" max="13" width="0" style="8" hidden="1" customWidth="1"/>
    <col min="14" max="14" width="11.140625" style="8" customWidth="1"/>
    <col min="15" max="15" width="12.42578125" style="8" customWidth="1"/>
    <col min="16" max="16384" width="9.140625" style="8"/>
  </cols>
  <sheetData>
    <row r="1" spans="1:17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"/>
      <c r="N1" s="24" t="s">
        <v>36</v>
      </c>
      <c r="O1" s="25"/>
      <c r="P1" s="26"/>
    </row>
    <row r="2" spans="1:17" ht="12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N2" s="27" t="s">
        <v>27</v>
      </c>
      <c r="O2" s="25"/>
      <c r="P2" s="26"/>
      <c r="Q2" s="14"/>
    </row>
    <row r="3" spans="1:17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N3" s="27" t="s">
        <v>41</v>
      </c>
      <c r="O3" s="25"/>
      <c r="P3" s="26"/>
      <c r="Q3" s="14"/>
    </row>
    <row r="4" spans="1:17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N4" s="27" t="s">
        <v>40</v>
      </c>
      <c r="O4" s="25"/>
      <c r="P4" s="26"/>
      <c r="Q4" s="14"/>
    </row>
    <row r="5" spans="1:17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N5" s="27" t="s">
        <v>42</v>
      </c>
      <c r="O5" s="25"/>
      <c r="P5" s="26"/>
      <c r="Q5" s="14"/>
    </row>
    <row r="6" spans="1:17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N6" s="87"/>
      <c r="O6" s="87"/>
      <c r="P6" s="87"/>
      <c r="Q6" s="14"/>
    </row>
    <row r="7" spans="1:17" ht="12.75" customHeight="1" x14ac:dyDescent="0.25">
      <c r="A7" s="94" t="s">
        <v>33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7" ht="34.5" customHeight="1" x14ac:dyDescent="0.25">
      <c r="A8" s="17"/>
      <c r="B8" s="93" t="s">
        <v>37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2.75" customHeight="1" thickBot="1" x14ac:dyDescent="0.25">
      <c r="A9" s="6"/>
      <c r="B9" s="6"/>
      <c r="C9" s="6"/>
      <c r="D9" s="6"/>
      <c r="E9" s="6"/>
      <c r="F9" s="6"/>
      <c r="G9" s="6"/>
      <c r="H9" s="6"/>
      <c r="I9" s="7"/>
      <c r="J9" s="4"/>
      <c r="K9" s="4"/>
      <c r="L9" s="7"/>
      <c r="M9" s="1"/>
      <c r="N9" s="7"/>
      <c r="O9" s="8" t="s">
        <v>32</v>
      </c>
    </row>
    <row r="10" spans="1:17" ht="34.5" customHeight="1" thickBot="1" x14ac:dyDescent="0.3">
      <c r="A10" s="6"/>
      <c r="B10" s="95" t="s">
        <v>13</v>
      </c>
      <c r="C10" s="96"/>
      <c r="D10" s="96"/>
      <c r="E10" s="96"/>
      <c r="F10" s="96"/>
      <c r="G10" s="96"/>
      <c r="H10" s="97"/>
      <c r="I10" s="31" t="s">
        <v>12</v>
      </c>
      <c r="J10" s="32" t="s">
        <v>11</v>
      </c>
      <c r="K10" s="33" t="s">
        <v>30</v>
      </c>
      <c r="L10" s="33" t="s">
        <v>28</v>
      </c>
      <c r="M10" s="34"/>
      <c r="N10" s="33" t="s">
        <v>38</v>
      </c>
      <c r="O10" s="33" t="s">
        <v>39</v>
      </c>
    </row>
    <row r="11" spans="1:17" ht="12.75" customHeight="1" x14ac:dyDescent="0.2">
      <c r="A11" s="5"/>
      <c r="B11" s="98" t="s">
        <v>14</v>
      </c>
      <c r="C11" s="98"/>
      <c r="D11" s="98"/>
      <c r="E11" s="98"/>
      <c r="F11" s="98"/>
      <c r="G11" s="98"/>
      <c r="H11" s="99"/>
      <c r="I11" s="51">
        <v>1</v>
      </c>
      <c r="J11" s="52">
        <v>0</v>
      </c>
      <c r="K11" s="39">
        <f>SUM(K12+K13+K14+K15)</f>
        <v>2357.3000000000002</v>
      </c>
      <c r="L11" s="68"/>
      <c r="M11" s="68"/>
      <c r="N11" s="39">
        <f t="shared" ref="N11:O11" si="0">SUM(N12+N13+N14+N15)</f>
        <v>2256.8000000000002</v>
      </c>
      <c r="O11" s="50">
        <f t="shared" si="0"/>
        <v>2257</v>
      </c>
    </row>
    <row r="12" spans="1:17" ht="22.5" customHeight="1" x14ac:dyDescent="0.2">
      <c r="A12" s="5"/>
      <c r="B12" s="69" t="s">
        <v>10</v>
      </c>
      <c r="C12" s="69"/>
      <c r="D12" s="69"/>
      <c r="E12" s="69"/>
      <c r="F12" s="69"/>
      <c r="G12" s="69"/>
      <c r="H12" s="70"/>
      <c r="I12" s="53">
        <v>1</v>
      </c>
      <c r="J12" s="54">
        <v>2</v>
      </c>
      <c r="K12" s="20">
        <v>814.2</v>
      </c>
      <c r="L12" s="77"/>
      <c r="M12" s="77"/>
      <c r="N12" s="20">
        <v>677.5</v>
      </c>
      <c r="O12" s="28">
        <v>677.5</v>
      </c>
    </row>
    <row r="13" spans="1:17" ht="31.9" customHeight="1" x14ac:dyDescent="0.2">
      <c r="A13" s="5"/>
      <c r="B13" s="69" t="s">
        <v>9</v>
      </c>
      <c r="C13" s="69"/>
      <c r="D13" s="69"/>
      <c r="E13" s="69"/>
      <c r="F13" s="69"/>
      <c r="G13" s="69"/>
      <c r="H13" s="70"/>
      <c r="I13" s="53">
        <v>1</v>
      </c>
      <c r="J13" s="54">
        <v>4</v>
      </c>
      <c r="K13" s="20">
        <v>1132.7</v>
      </c>
      <c r="L13" s="77"/>
      <c r="M13" s="77"/>
      <c r="N13" s="20">
        <v>1211.3</v>
      </c>
      <c r="O13" s="28">
        <v>1210.8</v>
      </c>
    </row>
    <row r="14" spans="1:17" ht="22.5" customHeight="1" x14ac:dyDescent="0.2">
      <c r="A14" s="5"/>
      <c r="B14" s="91" t="s">
        <v>23</v>
      </c>
      <c r="C14" s="92"/>
      <c r="D14" s="92"/>
      <c r="E14" s="92"/>
      <c r="F14" s="92"/>
      <c r="G14" s="92"/>
      <c r="H14" s="92"/>
      <c r="I14" s="55">
        <v>1</v>
      </c>
      <c r="J14" s="56">
        <v>6</v>
      </c>
      <c r="K14" s="20">
        <v>35.5</v>
      </c>
      <c r="L14" s="77"/>
      <c r="M14" s="77"/>
      <c r="N14" s="20">
        <v>35.5</v>
      </c>
      <c r="O14" s="28">
        <v>35.5</v>
      </c>
    </row>
    <row r="15" spans="1:17" ht="16.5" customHeight="1" x14ac:dyDescent="0.2">
      <c r="A15" s="5"/>
      <c r="B15" s="74" t="s">
        <v>26</v>
      </c>
      <c r="C15" s="75"/>
      <c r="D15" s="75"/>
      <c r="E15" s="75"/>
      <c r="F15" s="75"/>
      <c r="G15" s="75"/>
      <c r="H15" s="76"/>
      <c r="I15" s="55">
        <v>1</v>
      </c>
      <c r="J15" s="56">
        <v>13</v>
      </c>
      <c r="K15" s="20">
        <v>374.9</v>
      </c>
      <c r="L15" s="64"/>
      <c r="M15" s="64"/>
      <c r="N15" s="20">
        <v>332.5</v>
      </c>
      <c r="O15" s="28">
        <v>333.2</v>
      </c>
    </row>
    <row r="16" spans="1:17" ht="12.75" customHeight="1" x14ac:dyDescent="0.2">
      <c r="A16" s="5"/>
      <c r="B16" s="71" t="s">
        <v>15</v>
      </c>
      <c r="C16" s="71"/>
      <c r="D16" s="71"/>
      <c r="E16" s="71"/>
      <c r="F16" s="71"/>
      <c r="G16" s="71"/>
      <c r="H16" s="72"/>
      <c r="I16" s="57">
        <v>2</v>
      </c>
      <c r="J16" s="58">
        <v>0</v>
      </c>
      <c r="K16" s="37">
        <f>K17</f>
        <v>104.8</v>
      </c>
      <c r="L16" s="73"/>
      <c r="M16" s="73"/>
      <c r="N16" s="37">
        <f t="shared" ref="N16:O16" si="1">N17</f>
        <v>108.3</v>
      </c>
      <c r="O16" s="38">
        <f t="shared" si="1"/>
        <v>112.1</v>
      </c>
    </row>
    <row r="17" spans="1:30" ht="12.75" customHeight="1" x14ac:dyDescent="0.2">
      <c r="A17" s="5"/>
      <c r="B17" s="69" t="s">
        <v>8</v>
      </c>
      <c r="C17" s="69"/>
      <c r="D17" s="69"/>
      <c r="E17" s="69"/>
      <c r="F17" s="69"/>
      <c r="G17" s="69"/>
      <c r="H17" s="70"/>
      <c r="I17" s="53">
        <v>2</v>
      </c>
      <c r="J17" s="54">
        <v>3</v>
      </c>
      <c r="K17" s="20">
        <v>104.8</v>
      </c>
      <c r="L17" s="77"/>
      <c r="M17" s="77"/>
      <c r="N17" s="20">
        <v>108.3</v>
      </c>
      <c r="O17" s="28">
        <v>112.1</v>
      </c>
      <c r="R17" s="80"/>
      <c r="S17" s="80"/>
      <c r="T17" s="80"/>
      <c r="U17" s="80"/>
      <c r="V17" s="80"/>
      <c r="W17" s="80"/>
      <c r="X17" s="80"/>
      <c r="Y17" s="10"/>
      <c r="Z17" s="10"/>
      <c r="AA17" s="11"/>
      <c r="AB17" s="11"/>
      <c r="AC17" s="12"/>
      <c r="AD17" s="13"/>
    </row>
    <row r="18" spans="1:30" ht="25.5" customHeight="1" x14ac:dyDescent="0.2">
      <c r="A18" s="5"/>
      <c r="B18" s="71" t="s">
        <v>16</v>
      </c>
      <c r="C18" s="71"/>
      <c r="D18" s="71"/>
      <c r="E18" s="71"/>
      <c r="F18" s="71"/>
      <c r="G18" s="71"/>
      <c r="H18" s="72"/>
      <c r="I18" s="57">
        <v>3</v>
      </c>
      <c r="J18" s="58">
        <v>0</v>
      </c>
      <c r="K18" s="37">
        <f>SUM(K19+K20+K21)</f>
        <v>415</v>
      </c>
      <c r="L18" s="73"/>
      <c r="M18" s="73"/>
      <c r="N18" s="37">
        <f>N19+N20+N21</f>
        <v>76.5</v>
      </c>
      <c r="O18" s="38">
        <f>O19+O20+O21</f>
        <v>4</v>
      </c>
    </row>
    <row r="19" spans="1:30" ht="12.6" customHeight="1" x14ac:dyDescent="0.2">
      <c r="A19" s="5"/>
      <c r="B19" s="69" t="s">
        <v>35</v>
      </c>
      <c r="C19" s="69"/>
      <c r="D19" s="69"/>
      <c r="E19" s="69"/>
      <c r="F19" s="69"/>
      <c r="G19" s="69"/>
      <c r="H19" s="70"/>
      <c r="I19" s="66">
        <v>3</v>
      </c>
      <c r="J19" s="67">
        <v>9</v>
      </c>
      <c r="K19" s="20">
        <v>0</v>
      </c>
      <c r="L19" s="77"/>
      <c r="M19" s="77"/>
      <c r="N19" s="20">
        <v>6</v>
      </c>
      <c r="O19" s="28">
        <v>0</v>
      </c>
    </row>
    <row r="20" spans="1:30" ht="22.9" customHeight="1" x14ac:dyDescent="0.2">
      <c r="A20" s="5"/>
      <c r="B20" s="69" t="s">
        <v>34</v>
      </c>
      <c r="C20" s="69"/>
      <c r="D20" s="69"/>
      <c r="E20" s="69"/>
      <c r="F20" s="69"/>
      <c r="G20" s="69"/>
      <c r="H20" s="70"/>
      <c r="I20" s="53">
        <v>3</v>
      </c>
      <c r="J20" s="54">
        <v>10</v>
      </c>
      <c r="K20" s="20">
        <v>411</v>
      </c>
      <c r="L20" s="77"/>
      <c r="M20" s="77"/>
      <c r="N20" s="20">
        <v>66.5</v>
      </c>
      <c r="O20" s="28">
        <v>0</v>
      </c>
    </row>
    <row r="21" spans="1:30" ht="13.15" customHeight="1" x14ac:dyDescent="0.2">
      <c r="A21" s="5"/>
      <c r="B21" s="83" t="s">
        <v>24</v>
      </c>
      <c r="C21" s="84"/>
      <c r="D21" s="84"/>
      <c r="E21" s="84"/>
      <c r="F21" s="84"/>
      <c r="G21" s="84"/>
      <c r="H21" s="84"/>
      <c r="I21" s="59">
        <v>3</v>
      </c>
      <c r="J21" s="59">
        <v>14</v>
      </c>
      <c r="K21" s="22">
        <v>4</v>
      </c>
      <c r="L21" s="85"/>
      <c r="M21" s="85"/>
      <c r="N21" s="22">
        <v>4</v>
      </c>
      <c r="O21" s="30">
        <v>4</v>
      </c>
    </row>
    <row r="22" spans="1:30" ht="12.75" customHeight="1" x14ac:dyDescent="0.2">
      <c r="A22" s="5"/>
      <c r="B22" s="71" t="s">
        <v>17</v>
      </c>
      <c r="C22" s="71"/>
      <c r="D22" s="71"/>
      <c r="E22" s="71"/>
      <c r="F22" s="71"/>
      <c r="G22" s="71"/>
      <c r="H22" s="72"/>
      <c r="I22" s="57">
        <v>4</v>
      </c>
      <c r="J22" s="58">
        <v>0</v>
      </c>
      <c r="K22" s="37">
        <f>SUM(K23+K24)</f>
        <v>1316.1</v>
      </c>
      <c r="L22" s="73"/>
      <c r="M22" s="73"/>
      <c r="N22" s="37">
        <f>SUM(N23+N24)</f>
        <v>1543.6</v>
      </c>
      <c r="O22" s="38">
        <f>SUM(O23+O24)</f>
        <v>1205.3999999999999</v>
      </c>
    </row>
    <row r="23" spans="1:30" ht="12.75" customHeight="1" x14ac:dyDescent="0.2">
      <c r="A23" s="5"/>
      <c r="B23" s="69" t="s">
        <v>20</v>
      </c>
      <c r="C23" s="69"/>
      <c r="D23" s="69"/>
      <c r="E23" s="69"/>
      <c r="F23" s="69"/>
      <c r="G23" s="69"/>
      <c r="H23" s="70"/>
      <c r="I23" s="60">
        <v>4</v>
      </c>
      <c r="J23" s="61">
        <v>9</v>
      </c>
      <c r="K23" s="65">
        <v>1279.5</v>
      </c>
      <c r="L23" s="86"/>
      <c r="M23" s="86"/>
      <c r="N23" s="65">
        <v>1174</v>
      </c>
      <c r="O23" s="23">
        <v>1198.8</v>
      </c>
    </row>
    <row r="24" spans="1:30" ht="12.75" customHeight="1" x14ac:dyDescent="0.2">
      <c r="A24" s="5"/>
      <c r="B24" s="81" t="s">
        <v>21</v>
      </c>
      <c r="C24" s="82"/>
      <c r="D24" s="82"/>
      <c r="E24" s="82"/>
      <c r="F24" s="82"/>
      <c r="G24" s="82"/>
      <c r="H24" s="82"/>
      <c r="I24" s="53">
        <v>4</v>
      </c>
      <c r="J24" s="54">
        <v>12</v>
      </c>
      <c r="K24" s="20">
        <v>36.6</v>
      </c>
      <c r="L24" s="64"/>
      <c r="M24" s="64"/>
      <c r="N24" s="20">
        <v>369.6</v>
      </c>
      <c r="O24" s="28">
        <v>6.6</v>
      </c>
    </row>
    <row r="25" spans="1:30" ht="12.75" customHeight="1" x14ac:dyDescent="0.2">
      <c r="A25" s="5"/>
      <c r="B25" s="71" t="s">
        <v>18</v>
      </c>
      <c r="C25" s="71"/>
      <c r="D25" s="71"/>
      <c r="E25" s="71"/>
      <c r="F25" s="71"/>
      <c r="G25" s="71"/>
      <c r="H25" s="72"/>
      <c r="I25" s="57">
        <v>5</v>
      </c>
      <c r="J25" s="58">
        <v>0</v>
      </c>
      <c r="K25" s="37">
        <f>K26+K27</f>
        <v>1497.8</v>
      </c>
      <c r="L25" s="73"/>
      <c r="M25" s="73"/>
      <c r="N25" s="37">
        <f t="shared" ref="N25" si="2">N27</f>
        <v>177</v>
      </c>
      <c r="O25" s="38">
        <f>O27</f>
        <v>197.1</v>
      </c>
    </row>
    <row r="26" spans="1:30" ht="12.75" customHeight="1" x14ac:dyDescent="0.2">
      <c r="A26" s="5"/>
      <c r="B26" s="69" t="s">
        <v>31</v>
      </c>
      <c r="C26" s="69"/>
      <c r="D26" s="69"/>
      <c r="E26" s="69"/>
      <c r="F26" s="69"/>
      <c r="G26" s="69"/>
      <c r="H26" s="70"/>
      <c r="I26" s="53">
        <v>5</v>
      </c>
      <c r="J26" s="54">
        <v>2</v>
      </c>
      <c r="K26" s="20">
        <v>926</v>
      </c>
      <c r="L26" s="77"/>
      <c r="M26" s="77"/>
      <c r="N26" s="21">
        <v>0</v>
      </c>
      <c r="O26" s="29">
        <v>0</v>
      </c>
    </row>
    <row r="27" spans="1:30" ht="12.75" customHeight="1" x14ac:dyDescent="0.2">
      <c r="A27" s="5"/>
      <c r="B27" s="69" t="s">
        <v>7</v>
      </c>
      <c r="C27" s="69"/>
      <c r="D27" s="69"/>
      <c r="E27" s="69"/>
      <c r="F27" s="69"/>
      <c r="G27" s="69"/>
      <c r="H27" s="70"/>
      <c r="I27" s="53">
        <v>5</v>
      </c>
      <c r="J27" s="54">
        <v>3</v>
      </c>
      <c r="K27" s="20">
        <v>571.79999999999995</v>
      </c>
      <c r="L27" s="77"/>
      <c r="M27" s="77"/>
      <c r="N27" s="21">
        <v>177</v>
      </c>
      <c r="O27" s="29">
        <v>197.1</v>
      </c>
    </row>
    <row r="28" spans="1:30" s="49" customFormat="1" ht="12.75" customHeight="1" x14ac:dyDescent="0.2">
      <c r="A28" s="48"/>
      <c r="B28" s="88" t="s">
        <v>29</v>
      </c>
      <c r="C28" s="88"/>
      <c r="D28" s="88"/>
      <c r="E28" s="88"/>
      <c r="F28" s="88"/>
      <c r="G28" s="88"/>
      <c r="H28" s="89"/>
      <c r="I28" s="62">
        <v>7</v>
      </c>
      <c r="J28" s="63">
        <v>0</v>
      </c>
      <c r="K28" s="35">
        <f>K29</f>
        <v>1.5</v>
      </c>
      <c r="L28" s="90"/>
      <c r="M28" s="90"/>
      <c r="N28" s="35">
        <f>N29</f>
        <v>1.5</v>
      </c>
      <c r="O28" s="36">
        <f>O29:P29</f>
        <v>1.5</v>
      </c>
    </row>
    <row r="29" spans="1:30" ht="12.75" customHeight="1" x14ac:dyDescent="0.2">
      <c r="A29" s="5"/>
      <c r="B29" s="69" t="s">
        <v>25</v>
      </c>
      <c r="C29" s="69"/>
      <c r="D29" s="69"/>
      <c r="E29" s="69"/>
      <c r="F29" s="69"/>
      <c r="G29" s="69"/>
      <c r="H29" s="70"/>
      <c r="I29" s="53">
        <v>7</v>
      </c>
      <c r="J29" s="54">
        <v>7</v>
      </c>
      <c r="K29" s="20">
        <v>1.5</v>
      </c>
      <c r="L29" s="77"/>
      <c r="M29" s="77"/>
      <c r="N29" s="20">
        <v>1.5</v>
      </c>
      <c r="O29" s="28">
        <v>1.5</v>
      </c>
    </row>
    <row r="30" spans="1:30" ht="12.75" customHeight="1" x14ac:dyDescent="0.2">
      <c r="A30" s="5"/>
      <c r="B30" s="71" t="s">
        <v>6</v>
      </c>
      <c r="C30" s="71"/>
      <c r="D30" s="71"/>
      <c r="E30" s="71"/>
      <c r="F30" s="71"/>
      <c r="G30" s="71"/>
      <c r="H30" s="72"/>
      <c r="I30" s="57">
        <v>8</v>
      </c>
      <c r="J30" s="58">
        <v>0</v>
      </c>
      <c r="K30" s="37">
        <f>K31</f>
        <v>1624.9</v>
      </c>
      <c r="L30" s="73"/>
      <c r="M30" s="73"/>
      <c r="N30" s="37">
        <f t="shared" ref="N30:O30" si="3">N31</f>
        <v>1752</v>
      </c>
      <c r="O30" s="38">
        <f t="shared" si="3"/>
        <v>1710.7</v>
      </c>
    </row>
    <row r="31" spans="1:30" ht="12.75" customHeight="1" x14ac:dyDescent="0.2">
      <c r="A31" s="5"/>
      <c r="B31" s="69" t="s">
        <v>5</v>
      </c>
      <c r="C31" s="69"/>
      <c r="D31" s="69"/>
      <c r="E31" s="69"/>
      <c r="F31" s="69"/>
      <c r="G31" s="69"/>
      <c r="H31" s="70"/>
      <c r="I31" s="53">
        <v>8</v>
      </c>
      <c r="J31" s="54">
        <v>1</v>
      </c>
      <c r="K31" s="20">
        <v>1624.9</v>
      </c>
      <c r="L31" s="77"/>
      <c r="M31" s="77"/>
      <c r="N31" s="20">
        <v>1752</v>
      </c>
      <c r="O31" s="28">
        <v>1710.7</v>
      </c>
    </row>
    <row r="32" spans="1:30" ht="12.75" customHeight="1" x14ac:dyDescent="0.2">
      <c r="A32" s="5"/>
      <c r="B32" s="71" t="s">
        <v>19</v>
      </c>
      <c r="C32" s="71"/>
      <c r="D32" s="71"/>
      <c r="E32" s="71"/>
      <c r="F32" s="71"/>
      <c r="G32" s="71"/>
      <c r="H32" s="72"/>
      <c r="I32" s="57">
        <v>10</v>
      </c>
      <c r="J32" s="58">
        <v>0</v>
      </c>
      <c r="K32" s="37">
        <f>SUM(K33)</f>
        <v>12</v>
      </c>
      <c r="L32" s="73"/>
      <c r="M32" s="73"/>
      <c r="N32" s="37">
        <f t="shared" ref="N32:O32" si="4">SUM(N33)</f>
        <v>12</v>
      </c>
      <c r="O32" s="38">
        <f t="shared" si="4"/>
        <v>12</v>
      </c>
    </row>
    <row r="33" spans="1:15" ht="12.75" customHeight="1" x14ac:dyDescent="0.2">
      <c r="A33" s="5"/>
      <c r="B33" s="69" t="s">
        <v>4</v>
      </c>
      <c r="C33" s="69"/>
      <c r="D33" s="69"/>
      <c r="E33" s="69"/>
      <c r="F33" s="69"/>
      <c r="G33" s="69"/>
      <c r="H33" s="70"/>
      <c r="I33" s="53">
        <v>10</v>
      </c>
      <c r="J33" s="54">
        <v>1</v>
      </c>
      <c r="K33" s="20">
        <v>12</v>
      </c>
      <c r="L33" s="77"/>
      <c r="M33" s="77"/>
      <c r="N33" s="20">
        <v>12</v>
      </c>
      <c r="O33" s="28">
        <v>12</v>
      </c>
    </row>
    <row r="34" spans="1:15" ht="12.75" customHeight="1" x14ac:dyDescent="0.2">
      <c r="A34" s="5"/>
      <c r="B34" s="71" t="s">
        <v>3</v>
      </c>
      <c r="C34" s="71"/>
      <c r="D34" s="71"/>
      <c r="E34" s="71"/>
      <c r="F34" s="71"/>
      <c r="G34" s="71"/>
      <c r="H34" s="72"/>
      <c r="I34" s="57">
        <v>11</v>
      </c>
      <c r="J34" s="58">
        <v>0</v>
      </c>
      <c r="K34" s="37">
        <f>K35</f>
        <v>0</v>
      </c>
      <c r="L34" s="73"/>
      <c r="M34" s="73"/>
      <c r="N34" s="37">
        <f>N35</f>
        <v>10</v>
      </c>
      <c r="O34" s="38">
        <f>O35</f>
        <v>10</v>
      </c>
    </row>
    <row r="35" spans="1:15" ht="12.75" customHeight="1" x14ac:dyDescent="0.2">
      <c r="A35" s="5"/>
      <c r="B35" s="69" t="s">
        <v>2</v>
      </c>
      <c r="C35" s="69"/>
      <c r="D35" s="69"/>
      <c r="E35" s="69"/>
      <c r="F35" s="69"/>
      <c r="G35" s="69"/>
      <c r="H35" s="70"/>
      <c r="I35" s="53">
        <v>11</v>
      </c>
      <c r="J35" s="54">
        <v>2</v>
      </c>
      <c r="K35" s="20">
        <v>0</v>
      </c>
      <c r="L35" s="77"/>
      <c r="M35" s="77"/>
      <c r="N35" s="20">
        <v>10</v>
      </c>
      <c r="O35" s="28">
        <v>10</v>
      </c>
    </row>
    <row r="36" spans="1:15" ht="12" customHeight="1" x14ac:dyDescent="0.2">
      <c r="A36" s="5"/>
      <c r="B36" s="69" t="s">
        <v>22</v>
      </c>
      <c r="C36" s="69"/>
      <c r="D36" s="69"/>
      <c r="E36" s="69"/>
      <c r="F36" s="69"/>
      <c r="G36" s="69"/>
      <c r="H36" s="70"/>
      <c r="I36" s="53">
        <v>99</v>
      </c>
      <c r="J36" s="54">
        <v>0</v>
      </c>
      <c r="K36" s="20">
        <v>0</v>
      </c>
      <c r="L36" s="77"/>
      <c r="M36" s="77"/>
      <c r="N36" s="20">
        <f>N37</f>
        <v>144.1</v>
      </c>
      <c r="O36" s="28">
        <f>O37</f>
        <v>299.89999999999998</v>
      </c>
    </row>
    <row r="37" spans="1:15" ht="12" customHeight="1" thickBot="1" x14ac:dyDescent="0.25">
      <c r="A37" s="5"/>
      <c r="B37" s="69" t="s">
        <v>22</v>
      </c>
      <c r="C37" s="69"/>
      <c r="D37" s="69"/>
      <c r="E37" s="69"/>
      <c r="F37" s="69"/>
      <c r="G37" s="69"/>
      <c r="H37" s="70"/>
      <c r="I37" s="53">
        <v>99</v>
      </c>
      <c r="J37" s="54">
        <v>99</v>
      </c>
      <c r="K37" s="20">
        <v>0</v>
      </c>
      <c r="L37" s="77"/>
      <c r="M37" s="77"/>
      <c r="N37" s="20">
        <v>144.1</v>
      </c>
      <c r="O37" s="28">
        <v>299.89999999999998</v>
      </c>
    </row>
    <row r="38" spans="1:15" s="47" customFormat="1" ht="20.25" customHeight="1" thickBot="1" x14ac:dyDescent="0.35">
      <c r="A38" s="44"/>
      <c r="B38" s="45"/>
      <c r="C38" s="46"/>
      <c r="D38" s="46"/>
      <c r="E38" s="46"/>
      <c r="F38" s="46"/>
      <c r="G38" s="46"/>
      <c r="H38" s="40"/>
      <c r="I38" s="41"/>
      <c r="J38" s="40"/>
      <c r="K38" s="42">
        <f>SUM(K11+K16+K18+K22+K25+K28+K30+K32+K34)</f>
        <v>7329.4000000000015</v>
      </c>
      <c r="L38" s="43"/>
      <c r="M38" s="43"/>
      <c r="N38" s="42">
        <f>SUM(N11+N16+N18+N22+N25+N28+N30+N32+N34+N36)</f>
        <v>6081.8000000000011</v>
      </c>
      <c r="O38" s="42">
        <f>SUM(O11+O16+O18+O22+O25+O28+O30+O32+O34+O36)</f>
        <v>5809.7</v>
      </c>
    </row>
    <row r="39" spans="1:15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7"/>
      <c r="M39" s="1"/>
      <c r="N39" s="7"/>
    </row>
    <row r="40" spans="1:15" ht="12.75" customHeight="1" x14ac:dyDescent="0.25">
      <c r="A40" s="79" t="s">
        <v>1</v>
      </c>
      <c r="B40" s="79"/>
      <c r="C40" s="79"/>
      <c r="D40" s="79"/>
      <c r="E40" s="79"/>
      <c r="F40" s="79"/>
      <c r="G40" s="79"/>
      <c r="H40" s="79"/>
      <c r="I40" s="18"/>
      <c r="J40" s="9"/>
      <c r="K40" s="16"/>
      <c r="L40" s="7"/>
      <c r="M40" s="1"/>
      <c r="N40" s="7"/>
    </row>
    <row r="41" spans="1:15" ht="12.75" customHeight="1" x14ac:dyDescent="0.25">
      <c r="A41" s="3"/>
      <c r="B41" s="3"/>
      <c r="C41" s="3"/>
      <c r="D41" s="3"/>
      <c r="E41" s="2"/>
      <c r="F41" s="1"/>
      <c r="G41" s="1"/>
      <c r="H41" s="1"/>
      <c r="I41" s="78"/>
      <c r="J41" s="78"/>
      <c r="K41" s="16"/>
      <c r="L41" s="7"/>
      <c r="M41" s="1"/>
      <c r="N41" s="7"/>
    </row>
    <row r="42" spans="1:15" ht="12.75" customHeight="1" x14ac:dyDescent="0.25">
      <c r="A42" s="3"/>
      <c r="B42" s="3"/>
      <c r="C42" s="3"/>
      <c r="D42" s="3"/>
      <c r="E42" s="2"/>
      <c r="F42" s="1"/>
      <c r="G42" s="1"/>
      <c r="H42" s="1"/>
      <c r="I42" s="16"/>
      <c r="J42" s="19"/>
      <c r="K42" s="19"/>
      <c r="L42" s="7"/>
      <c r="M42" s="1"/>
      <c r="N42" s="7"/>
    </row>
    <row r="43" spans="1:15" ht="12.75" customHeight="1" x14ac:dyDescent="0.25">
      <c r="A43" s="79" t="s">
        <v>1</v>
      </c>
      <c r="B43" s="79"/>
      <c r="C43" s="79"/>
      <c r="D43" s="79"/>
      <c r="E43" s="79"/>
      <c r="F43" s="79"/>
      <c r="G43" s="79"/>
      <c r="H43" s="79"/>
      <c r="I43" s="16"/>
      <c r="J43" s="19"/>
      <c r="K43" s="16"/>
      <c r="L43" s="7"/>
      <c r="M43" s="1"/>
      <c r="N43" s="7"/>
    </row>
    <row r="44" spans="1:15" ht="12.75" customHeight="1" x14ac:dyDescent="0.25">
      <c r="A44" s="2"/>
      <c r="B44" s="2"/>
      <c r="C44" s="2"/>
      <c r="D44" s="2"/>
      <c r="E44" s="2"/>
      <c r="F44" s="7"/>
      <c r="G44" s="7"/>
      <c r="H44" s="7"/>
      <c r="I44" s="78"/>
      <c r="J44" s="78"/>
      <c r="K44" s="16"/>
      <c r="L44" s="7"/>
      <c r="M44" s="1"/>
      <c r="N44" s="7"/>
    </row>
    <row r="45" spans="1:15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7"/>
      <c r="L45" s="7"/>
      <c r="M45" s="1"/>
      <c r="N45" s="7"/>
    </row>
    <row r="46" spans="1:15" ht="12.75" customHeight="1" x14ac:dyDescent="0.25">
      <c r="A46" s="7" t="s">
        <v>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</sheetData>
  <mergeCells count="61">
    <mergeCell ref="B26:H26"/>
    <mergeCell ref="L26:M26"/>
    <mergeCell ref="B19:H19"/>
    <mergeCell ref="L19:M19"/>
    <mergeCell ref="L37:M37"/>
    <mergeCell ref="L36:M36"/>
    <mergeCell ref="B30:H30"/>
    <mergeCell ref="L30:M30"/>
    <mergeCell ref="B31:H31"/>
    <mergeCell ref="L31:M31"/>
    <mergeCell ref="B34:H34"/>
    <mergeCell ref="L34:M34"/>
    <mergeCell ref="B35:H35"/>
    <mergeCell ref="L35:M35"/>
    <mergeCell ref="B32:H32"/>
    <mergeCell ref="L32:M32"/>
    <mergeCell ref="N6:P6"/>
    <mergeCell ref="B28:H28"/>
    <mergeCell ref="L28:M28"/>
    <mergeCell ref="B29:H29"/>
    <mergeCell ref="L29:M29"/>
    <mergeCell ref="B27:H27"/>
    <mergeCell ref="L27:M27"/>
    <mergeCell ref="B13:H13"/>
    <mergeCell ref="L13:M13"/>
    <mergeCell ref="B14:H14"/>
    <mergeCell ref="L14:M14"/>
    <mergeCell ref="B8:O8"/>
    <mergeCell ref="L12:M12"/>
    <mergeCell ref="A7:O7"/>
    <mergeCell ref="B10:H10"/>
    <mergeCell ref="B11:H11"/>
    <mergeCell ref="R17:X17"/>
    <mergeCell ref="B20:H20"/>
    <mergeCell ref="L20:M20"/>
    <mergeCell ref="B25:H25"/>
    <mergeCell ref="L25:M25"/>
    <mergeCell ref="B22:H22"/>
    <mergeCell ref="L22:M22"/>
    <mergeCell ref="B23:H23"/>
    <mergeCell ref="B24:H24"/>
    <mergeCell ref="B21:H21"/>
    <mergeCell ref="L21:M21"/>
    <mergeCell ref="L23:M23"/>
    <mergeCell ref="B17:H17"/>
    <mergeCell ref="L17:M17"/>
    <mergeCell ref="B18:H18"/>
    <mergeCell ref="L18:M18"/>
    <mergeCell ref="B33:H33"/>
    <mergeCell ref="L33:M33"/>
    <mergeCell ref="I44:J44"/>
    <mergeCell ref="A40:H40"/>
    <mergeCell ref="I41:J41"/>
    <mergeCell ref="A43:H43"/>
    <mergeCell ref="B36:H36"/>
    <mergeCell ref="B37:H37"/>
    <mergeCell ref="L11:M11"/>
    <mergeCell ref="B12:H12"/>
    <mergeCell ref="B16:H16"/>
    <mergeCell ref="L16:M16"/>
    <mergeCell ref="B15:H15"/>
  </mergeCells>
  <pageMargins left="0.39370078740157483" right="0.3937007874015748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Админ</cp:lastModifiedBy>
  <cp:lastPrinted>2022-11-11T09:34:06Z</cp:lastPrinted>
  <dcterms:created xsi:type="dcterms:W3CDTF">2015-11-04T04:28:15Z</dcterms:created>
  <dcterms:modified xsi:type="dcterms:W3CDTF">2022-11-11T10:30:56Z</dcterms:modified>
</cp:coreProperties>
</file>